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20730" windowHeight="11760"/>
  </bookViews>
  <sheets>
    <sheet name="747_EP" sheetId="2" r:id="rId1"/>
  </sheets>
  <calcPr calcId="125725"/>
</workbook>
</file>

<file path=xl/calcChain.xml><?xml version="1.0" encoding="utf-8"?>
<calcChain xmlns="http://schemas.openxmlformats.org/spreadsheetml/2006/main">
  <c r="B32" i="2"/>
  <c r="B33"/>
  <c r="E17"/>
  <c r="B37" s="1"/>
  <c r="E19" s="1"/>
  <c r="E12"/>
  <c r="B31"/>
  <c r="B29"/>
  <c r="B30" s="1"/>
  <c r="B27"/>
  <c r="B28" s="1"/>
  <c r="B34" l="1"/>
  <c r="E20" s="1"/>
  <c r="B36"/>
  <c r="E18"/>
  <c r="B35" s="1"/>
  <c r="E22" s="1"/>
</calcChain>
</file>

<file path=xl/sharedStrings.xml><?xml version="1.0" encoding="utf-8"?>
<sst xmlns="http://schemas.openxmlformats.org/spreadsheetml/2006/main" count="35" uniqueCount="35">
  <si>
    <t xml:space="preserve">Ratios </t>
  </si>
  <si>
    <t>Rear diff pully</t>
  </si>
  <si>
    <t>Front diff pully</t>
  </si>
  <si>
    <t>Front tyres diameter (mm)</t>
  </si>
  <si>
    <t>Rear tyres diameter (mm)</t>
  </si>
  <si>
    <t>Rear Axle</t>
  </si>
  <si>
    <t>Front Axle</t>
  </si>
  <si>
    <t>Tyres</t>
  </si>
  <si>
    <t>Ratio Rear axle</t>
  </si>
  <si>
    <t>Ratio Front Axle</t>
  </si>
  <si>
    <t>Rear Axle RPM</t>
  </si>
  <si>
    <t>Front Axle RPM</t>
  </si>
  <si>
    <t>Conversion h/min</t>
  </si>
  <si>
    <t>SPEED</t>
  </si>
  <si>
    <t>Pinion and Spur Gear</t>
  </si>
  <si>
    <t>Mid axle rear pully</t>
  </si>
  <si>
    <t>Mid axle front pully</t>
  </si>
  <si>
    <t>Motor MAX RPM</t>
  </si>
  <si>
    <t>Ratio Pinion/Spur gear</t>
  </si>
  <si>
    <t xml:space="preserve">Front Axle final ratio </t>
  </si>
  <si>
    <t>Motor Pinion (48P)</t>
  </si>
  <si>
    <t>SPUR GEAR (48P)</t>
  </si>
  <si>
    <t>Motor Kv</t>
  </si>
  <si>
    <t>Volts</t>
  </si>
  <si>
    <t>Front tyres circumference (mm)</t>
  </si>
  <si>
    <t>Front tyres circumference (m)</t>
  </si>
  <si>
    <t>Rear tyres circumference (mm)</t>
  </si>
  <si>
    <t>Rear tyres circumference (m)</t>
  </si>
  <si>
    <t>Final Ratio (rear)</t>
  </si>
  <si>
    <t>MOTOR</t>
  </si>
  <si>
    <t>Pulleys</t>
  </si>
  <si>
    <t xml:space="preserve">Km/h </t>
  </si>
  <si>
    <t xml:space="preserve">Final ratio </t>
  </si>
  <si>
    <t>Rear Roll Out</t>
  </si>
  <si>
    <t>Front Roll Out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</si>
</sst>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2" fontId="0" fillId="4" borderId="1" xfId="0" applyNumberFormat="1" applyFill="1" applyBorder="1" applyAlignment="1" applyProtection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304800</xdr:colOff>
      <xdr:row>7</xdr:row>
      <xdr:rowOff>175641</xdr:rowOff>
    </xdr:to>
    <xdr:pic>
      <xdr:nvPicPr>
        <xdr:cNvPr id="2" name="1 Imagen" descr="747e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4143375" cy="150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7"/>
  <sheetViews>
    <sheetView tabSelected="1" workbookViewId="0">
      <selection activeCell="H21" sqref="H21"/>
    </sheetView>
  </sheetViews>
  <sheetFormatPr baseColWidth="10" defaultRowHeight="15"/>
  <cols>
    <col min="1" max="1" width="29" customWidth="1"/>
    <col min="2" max="2" width="11.5703125" bestFit="1" customWidth="1"/>
    <col min="3" max="3" width="17" bestFit="1" customWidth="1"/>
    <col min="4" max="4" width="28.140625" customWidth="1"/>
    <col min="5" max="5" width="11.7109375" bestFit="1" customWidth="1"/>
    <col min="6" max="6" width="18.7109375" customWidth="1"/>
    <col min="7" max="7" width="11.5703125" bestFit="1" customWidth="1"/>
    <col min="9" max="9" width="11.5703125" bestFit="1" customWidth="1"/>
    <col min="11" max="11" width="39.28515625" customWidth="1"/>
    <col min="12" max="12" width="11.5703125" bestFit="1" customWidth="1"/>
    <col min="13" max="13" width="20" customWidth="1"/>
    <col min="14" max="14" width="17" customWidth="1"/>
  </cols>
  <sheetData>
    <row r="9" spans="1:5" ht="18.75" customHeight="1">
      <c r="A9" s="11" t="s">
        <v>30</v>
      </c>
      <c r="B9" s="12"/>
      <c r="C9" s="2"/>
      <c r="D9" s="11" t="s">
        <v>29</v>
      </c>
      <c r="E9" s="12"/>
    </row>
    <row r="10" spans="1:5">
      <c r="A10" s="1" t="s">
        <v>15</v>
      </c>
      <c r="B10" s="1">
        <v>20</v>
      </c>
      <c r="C10" s="3"/>
      <c r="D10" s="5" t="s">
        <v>22</v>
      </c>
      <c r="E10" s="4">
        <v>5100</v>
      </c>
    </row>
    <row r="11" spans="1:5">
      <c r="A11" s="1" t="s">
        <v>16</v>
      </c>
      <c r="B11" s="1">
        <v>18</v>
      </c>
      <c r="C11" s="3"/>
      <c r="D11" s="5" t="s">
        <v>23</v>
      </c>
      <c r="E11" s="4">
        <v>11.1</v>
      </c>
    </row>
    <row r="12" spans="1:5" ht="18.75">
      <c r="A12" s="11" t="s">
        <v>5</v>
      </c>
      <c r="B12" s="12"/>
      <c r="C12" s="2"/>
      <c r="D12" s="5" t="s">
        <v>17</v>
      </c>
      <c r="E12" s="5">
        <f>E10*E11</f>
        <v>56610</v>
      </c>
    </row>
    <row r="13" spans="1:5" ht="18.75">
      <c r="A13" s="1" t="s">
        <v>1</v>
      </c>
      <c r="B13" s="1">
        <v>40</v>
      </c>
      <c r="C13" s="3"/>
      <c r="D13" s="13" t="s">
        <v>14</v>
      </c>
      <c r="E13" s="13"/>
    </row>
    <row r="14" spans="1:5" ht="18.75">
      <c r="A14" s="11" t="s">
        <v>6</v>
      </c>
      <c r="B14" s="12"/>
      <c r="C14" s="3"/>
      <c r="D14" s="5" t="s">
        <v>20</v>
      </c>
      <c r="E14" s="4">
        <v>21</v>
      </c>
    </row>
    <row r="15" spans="1:5" ht="18.75">
      <c r="A15" s="1" t="s">
        <v>2</v>
      </c>
      <c r="B15" s="1">
        <v>35</v>
      </c>
      <c r="C15" s="2"/>
      <c r="D15" s="5" t="s">
        <v>21</v>
      </c>
      <c r="E15" s="4">
        <v>72</v>
      </c>
    </row>
    <row r="16" spans="1:5" ht="18.75">
      <c r="A16" s="11" t="s">
        <v>7</v>
      </c>
      <c r="B16" s="12"/>
      <c r="C16" s="3"/>
      <c r="D16" s="11" t="s">
        <v>0</v>
      </c>
      <c r="E16" s="12"/>
    </row>
    <row r="17" spans="1:9" ht="27" customHeight="1">
      <c r="A17" s="1" t="s">
        <v>3</v>
      </c>
      <c r="B17" s="4">
        <v>60</v>
      </c>
      <c r="C17" s="2"/>
      <c r="D17" s="5" t="s">
        <v>18</v>
      </c>
      <c r="E17" s="7">
        <f>1/(E14/E15)</f>
        <v>3.4285714285714284</v>
      </c>
    </row>
    <row r="18" spans="1:9" ht="21.75" customHeight="1">
      <c r="A18" s="1" t="s">
        <v>4</v>
      </c>
      <c r="B18" s="4">
        <v>62</v>
      </c>
      <c r="C18" s="3"/>
      <c r="D18" s="5" t="s">
        <v>32</v>
      </c>
      <c r="E18" s="7">
        <f>E17*B32</f>
        <v>6.8571428571428568</v>
      </c>
    </row>
    <row r="19" spans="1:9" ht="18.75">
      <c r="C19" s="2"/>
      <c r="D19" s="8" t="s">
        <v>34</v>
      </c>
      <c r="E19" s="9">
        <f>B28/B37</f>
        <v>28.2744</v>
      </c>
    </row>
    <row r="20" spans="1:9">
      <c r="C20" s="3"/>
      <c r="D20" s="5" t="s">
        <v>33</v>
      </c>
      <c r="E20" s="9">
        <f>B30/B34</f>
        <v>28.405299999999997</v>
      </c>
    </row>
    <row r="21" spans="1:9" ht="18.75">
      <c r="C21" s="3"/>
      <c r="D21" s="11" t="s">
        <v>13</v>
      </c>
      <c r="E21" s="12"/>
    </row>
    <row r="22" spans="1:9">
      <c r="C22" s="3"/>
      <c r="D22" s="5" t="s">
        <v>31</v>
      </c>
      <c r="E22" s="10">
        <f>(B29*(B35/B31))/1000</f>
        <v>96.481441979999985</v>
      </c>
      <c r="F22" s="3"/>
      <c r="G22" s="3"/>
      <c r="H22" s="3"/>
      <c r="I22" s="3"/>
    </row>
    <row r="23" spans="1:9">
      <c r="C23" s="3"/>
      <c r="D23" s="3"/>
      <c r="E23" s="3"/>
      <c r="F23" s="3"/>
      <c r="G23" s="3"/>
    </row>
    <row r="24" spans="1:9">
      <c r="D24" s="3"/>
      <c r="E24" s="3"/>
    </row>
    <row r="25" spans="1:9">
      <c r="D25" s="3"/>
      <c r="E25" s="3"/>
    </row>
    <row r="27" spans="1:9">
      <c r="A27" s="1" t="s">
        <v>25</v>
      </c>
      <c r="B27" s="1">
        <f>(B17/1000)*3.1416</f>
        <v>0.188496</v>
      </c>
    </row>
    <row r="28" spans="1:9" ht="30">
      <c r="A28" s="1" t="s">
        <v>24</v>
      </c>
      <c r="B28" s="1">
        <f>B27*1000</f>
        <v>188.49600000000001</v>
      </c>
    </row>
    <row r="29" spans="1:9">
      <c r="A29" s="1" t="s">
        <v>27</v>
      </c>
      <c r="B29" s="1">
        <f>(B18/1000)*3.1416</f>
        <v>0.19477919999999999</v>
      </c>
    </row>
    <row r="30" spans="1:9">
      <c r="A30" s="1" t="s">
        <v>26</v>
      </c>
      <c r="B30" s="1">
        <f>B29*1000</f>
        <v>194.77919999999997</v>
      </c>
    </row>
    <row r="31" spans="1:9">
      <c r="A31" s="5" t="s">
        <v>12</v>
      </c>
      <c r="B31" s="6">
        <f>1/60</f>
        <v>1.6666666666666666E-2</v>
      </c>
    </row>
    <row r="32" spans="1:9">
      <c r="A32" s="5" t="s">
        <v>8</v>
      </c>
      <c r="B32" s="7">
        <f>1/(B10/B13)</f>
        <v>2</v>
      </c>
    </row>
    <row r="33" spans="1:2">
      <c r="A33" s="5" t="s">
        <v>9</v>
      </c>
      <c r="B33" s="7">
        <f>1/(B11/B15)</f>
        <v>1.9444444444444446</v>
      </c>
    </row>
    <row r="34" spans="1:2">
      <c r="A34" s="5" t="s">
        <v>28</v>
      </c>
      <c r="B34" s="7">
        <f>(E17*B32)</f>
        <v>6.8571428571428568</v>
      </c>
    </row>
    <row r="35" spans="1:2">
      <c r="A35" s="5" t="s">
        <v>10</v>
      </c>
      <c r="B35" s="5">
        <f>(1/E18)*E12</f>
        <v>8255.625</v>
      </c>
    </row>
    <row r="36" spans="1:2">
      <c r="A36" s="5" t="s">
        <v>11</v>
      </c>
      <c r="B36" s="5">
        <f>(1/B37)*E12</f>
        <v>8491.5</v>
      </c>
    </row>
    <row r="37" spans="1:2">
      <c r="A37" s="5" t="s">
        <v>19</v>
      </c>
      <c r="B37" s="7">
        <f>(E17*B33)</f>
        <v>6.666666666666667</v>
      </c>
    </row>
  </sheetData>
  <mergeCells count="8">
    <mergeCell ref="D21:E21"/>
    <mergeCell ref="A9:B9"/>
    <mergeCell ref="A14:B14"/>
    <mergeCell ref="A16:B16"/>
    <mergeCell ref="D9:E9"/>
    <mergeCell ref="D13:E13"/>
    <mergeCell ref="D16:E16"/>
    <mergeCell ref="A12:B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747_EP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</dc:creator>
  <cp:lastModifiedBy>Nacho</cp:lastModifiedBy>
  <dcterms:created xsi:type="dcterms:W3CDTF">2013-02-13T10:08:00Z</dcterms:created>
  <dcterms:modified xsi:type="dcterms:W3CDTF">2013-12-02T11:14:12Z</dcterms:modified>
</cp:coreProperties>
</file>